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7970" windowHeight="6120"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<sst xmlns="http://schemas.openxmlformats.org/spreadsheetml/2006/main" count="356" uniqueCount="248">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</sst>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120" zoomScaleNormal="120" zoomScalePageLayoutView="0" workbookViewId="0" topLeftCell="A37">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2" activePane="bottomLeft" state="frozen"/>
      <selection pane="topLeft" activeCell="A1" sqref="A1"/>
      <selection pane="bottomLeft" activeCell="C12" sqref="C12"/>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4" t="s">
        <v>26</v>
      </c>
      <c r="C17" s="105"/>
      <c r="F17" s="32">
        <f>+VALUE(A21)</f>
        <v>0</v>
      </c>
    </row>
    <row r="18" spans="1:6" ht="15">
      <c r="A18" s="17" t="s">
        <v>29</v>
      </c>
      <c r="B18" s="16" t="s">
        <v>27</v>
      </c>
      <c r="C18" s="79" t="s">
        <v>6</v>
      </c>
      <c r="F18" s="32">
        <f>+VALUE(A25)</f>
        <v>1</v>
      </c>
    </row>
    <row r="19" spans="1:6" ht="45">
      <c r="A19" s="17" t="s">
        <v>30</v>
      </c>
      <c r="B19" s="16" t="s">
        <v>33</v>
      </c>
      <c r="C19" s="79" t="s">
        <v>6</v>
      </c>
      <c r="F19" s="32">
        <f>+VALUE(A32)</f>
        <v>1</v>
      </c>
    </row>
    <row r="20" spans="1:6" ht="30">
      <c r="A20" s="17" t="s">
        <v>31</v>
      </c>
      <c r="B20" s="16" t="s">
        <v>28</v>
      </c>
      <c r="C20" s="79" t="s">
        <v>6</v>
      </c>
      <c r="F20" s="32">
        <f>+VALUE(A36)</f>
        <v>0.75</v>
      </c>
    </row>
    <row r="21" spans="1:6" ht="24.75" customHeight="1">
      <c r="A21" s="101">
        <f>_xlfn.IFERROR((COUNTIF(C18:C20,"Da")+(COUNTIF(C18:C20,"Djelomično")/2))/((COUNTIF(C18:C20,"Da")+COUNTIF(C18:C20,"Ne")+COUNTIF(C18:C20,"Djelomično"))),"Nije primjenjivo")</f>
        <v>0</v>
      </c>
      <c r="B21" s="102"/>
      <c r="C21" s="103"/>
      <c r="F21" s="32">
        <f>+VALUE(A51)</f>
        <v>1</v>
      </c>
    </row>
    <row r="22" spans="1:6" ht="24.75" customHeight="1">
      <c r="A22" s="28" t="s">
        <v>147</v>
      </c>
      <c r="B22" s="104" t="s">
        <v>32</v>
      </c>
      <c r="C22" s="105"/>
      <c r="F22" s="32">
        <f>+VALUE(A57)</f>
        <v>1</v>
      </c>
    </row>
    <row r="23" spans="1:6" ht="30">
      <c r="A23" s="15" t="s">
        <v>34</v>
      </c>
      <c r="B23" s="10" t="s">
        <v>36</v>
      </c>
      <c r="C23" s="79" t="s">
        <v>5</v>
      </c>
      <c r="F23" s="32">
        <f>+VALUE(A65)</f>
        <v>0.75</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0.8181818181818182</v>
      </c>
    </row>
    <row r="27" spans="1:6" ht="15">
      <c r="A27" s="29" t="s">
        <v>39</v>
      </c>
      <c r="B27" s="115" t="s">
        <v>40</v>
      </c>
      <c r="C27" s="116"/>
      <c r="F27" s="32">
        <f>+VALUE(A103)</f>
        <v>1</v>
      </c>
    </row>
    <row r="28" spans="1:6" ht="30">
      <c r="A28" s="15" t="s">
        <v>42</v>
      </c>
      <c r="B28" s="10" t="s">
        <v>44</v>
      </c>
      <c r="C28" s="79" t="s">
        <v>5</v>
      </c>
      <c r="F28" s="32">
        <f>+VALUE(A106)</f>
        <v>0.75</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227</v>
      </c>
    </row>
    <row r="36" spans="1:3" ht="24.75" customHeight="1">
      <c r="A36" s="101">
        <f>_xlfn.IFERROR((COUNTIF(C34:C35,"Da")+(COUNTIF(C34:C35,"Djelomično")/2))/((COUNTIF(C34:C35,"Da")+COUNTIF(C34:C35,"Ne")+COUNTIF(C34:C35,"Djelomično"))),"Nije primjenjivo")</f>
        <v>0.75</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5</v>
      </c>
    </row>
    <row r="63" spans="1:3" ht="15">
      <c r="A63" s="15" t="s">
        <v>97</v>
      </c>
      <c r="B63" s="10" t="s">
        <v>91</v>
      </c>
      <c r="C63" s="79" t="s">
        <v>227</v>
      </c>
    </row>
    <row r="64" spans="1:3" ht="45">
      <c r="A64" s="15" t="s">
        <v>98</v>
      </c>
      <c r="B64" s="10" t="s">
        <v>92</v>
      </c>
      <c r="C64" s="79" t="s">
        <v>6</v>
      </c>
    </row>
    <row r="65" spans="1:3" ht="24.75" customHeight="1">
      <c r="A65" s="101">
        <f>_xlfn.IFERROR((COUNTIF(C59:C64,"Da")+(COUNTIF(C59:C64,"Djelomično")/2))/((COUNTIF(C59:C64,"Da")+COUNTIF(C59:C64,"Ne")+COUNTIF(C59:C64,"Djelomično"))),"Nije primjenjivo")</f>
        <v>0.75</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5</v>
      </c>
    </row>
    <row r="86" spans="1:3" ht="30">
      <c r="A86" s="15" t="s">
        <v>139</v>
      </c>
      <c r="B86" s="10" t="s">
        <v>129</v>
      </c>
      <c r="C86" s="79" t="s">
        <v>6</v>
      </c>
    </row>
    <row r="87" spans="1:3" ht="30">
      <c r="A87" s="15" t="s">
        <v>140</v>
      </c>
      <c r="B87" s="10" t="s">
        <v>130</v>
      </c>
      <c r="C87" s="79" t="s">
        <v>6</v>
      </c>
    </row>
    <row r="88" spans="1:3" ht="15">
      <c r="A88" s="15" t="s">
        <v>141</v>
      </c>
      <c r="B88" s="10" t="s">
        <v>21</v>
      </c>
      <c r="C88" s="79" t="s">
        <v>5</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0.8181818181818182</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172</v>
      </c>
    </row>
    <row r="106" spans="1:3" ht="24.75" customHeight="1" thickBot="1">
      <c r="A106" s="106" t="str">
        <f>IF(C105="Više od 90%","100%",IF(C105="80% - 90%","75%",IF(C105="70% - 80%","50%",IF(C105="60% - 70%","25%",IF(C105="Manje od 60%","0%","Nije primjenjivo")))))</f>
        <v>75%</v>
      </c>
      <c r="B106" s="107"/>
      <c r="C106" s="108"/>
    </row>
    <row r="107" spans="1:3" ht="24.75" customHeight="1">
      <c r="A107" s="109" t="s">
        <v>179</v>
      </c>
      <c r="B107" s="110"/>
      <c r="C107" s="113">
        <f>_xlfn.SUMIFS(F15:F28,F15:F28,"&lt;&gt;#VALUE!")/COUNT(F15:F28)</f>
        <v>0.7905844155844156</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0.75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0.75</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0.8181818181818182</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f>+Upitnik!C107</f>
        <v>0.7905844155844156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Ana Lovric</cp:lastModifiedBy>
  <cp:lastPrinted>2019-12-05T14:42:35Z</cp:lastPrinted>
  <dcterms:created xsi:type="dcterms:W3CDTF">2012-05-21T15:07:27Z</dcterms:created>
  <dcterms:modified xsi:type="dcterms:W3CDTF">2023-08-02T12:38:58Z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